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02"/>
  <workbookPr showInkAnnotation="0" autoCompressPictures="0"/>
  <bookViews>
    <workbookView xWindow="4800" yWindow="0" windowWidth="25600" windowHeight="19020" tabRatio="500"/>
  </bookViews>
  <sheets>
    <sheet name="Sheet1" sheetId="1" r:id="rId1"/>
  </sheets>
  <definedNames>
    <definedName name="numTrees">Sheet1!$B$6:$E$11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7" i="1" l="1"/>
  <c r="F79" i="1"/>
  <c r="E77" i="1"/>
  <c r="E79" i="1"/>
  <c r="D77" i="1"/>
  <c r="D79" i="1"/>
  <c r="C77" i="1"/>
  <c r="C79" i="1"/>
  <c r="F76" i="1"/>
  <c r="E76" i="1"/>
  <c r="D76" i="1"/>
  <c r="H60" i="1"/>
  <c r="G60" i="1"/>
  <c r="F60" i="1"/>
  <c r="H59" i="1"/>
  <c r="G59" i="1"/>
  <c r="F59" i="1"/>
  <c r="H58" i="1"/>
  <c r="G58" i="1"/>
  <c r="F58" i="1"/>
  <c r="H57" i="1"/>
  <c r="G57" i="1"/>
  <c r="F57" i="1"/>
  <c r="H56" i="1"/>
  <c r="G56" i="1"/>
  <c r="F56" i="1"/>
  <c r="E60" i="1"/>
  <c r="E59" i="1"/>
  <c r="E58" i="1"/>
  <c r="E57" i="1"/>
  <c r="E56" i="1"/>
  <c r="C76" i="1"/>
  <c r="F75" i="1"/>
  <c r="E75" i="1"/>
  <c r="D75" i="1"/>
  <c r="C75" i="1"/>
  <c r="H69" i="1"/>
  <c r="G69" i="1"/>
  <c r="F69" i="1"/>
  <c r="E69" i="1"/>
  <c r="H68" i="1"/>
  <c r="G68" i="1"/>
  <c r="F68" i="1"/>
  <c r="E68" i="1"/>
  <c r="H67" i="1"/>
  <c r="G67" i="1"/>
  <c r="F67" i="1"/>
  <c r="E67" i="1"/>
  <c r="H66" i="1"/>
  <c r="G66" i="1"/>
  <c r="F66" i="1"/>
  <c r="E66" i="1"/>
  <c r="H65" i="1"/>
  <c r="G65" i="1"/>
  <c r="F65" i="1"/>
  <c r="E65" i="1"/>
  <c r="H52" i="1"/>
  <c r="G52" i="1"/>
  <c r="F52" i="1"/>
  <c r="H51" i="1"/>
  <c r="G51" i="1"/>
  <c r="F51" i="1"/>
  <c r="E52" i="1"/>
  <c r="E51" i="1"/>
  <c r="H50" i="1"/>
  <c r="G50" i="1"/>
  <c r="F50" i="1"/>
  <c r="E50" i="1"/>
  <c r="H49" i="1"/>
  <c r="G49" i="1"/>
  <c r="F49" i="1"/>
  <c r="E49" i="1"/>
  <c r="H48" i="1"/>
  <c r="G48" i="1"/>
  <c r="F48" i="1"/>
  <c r="E48" i="1"/>
  <c r="E39" i="1"/>
  <c r="F39" i="1"/>
  <c r="G39" i="1"/>
  <c r="E38" i="1"/>
  <c r="F38" i="1"/>
  <c r="G38" i="1"/>
  <c r="E37" i="1"/>
  <c r="F37" i="1"/>
  <c r="G37" i="1"/>
</calcChain>
</file>

<file path=xl/sharedStrings.xml><?xml version="1.0" encoding="utf-8"?>
<sst xmlns="http://schemas.openxmlformats.org/spreadsheetml/2006/main" count="115" uniqueCount="29">
  <si>
    <t>Assumptions</t>
  </si>
  <si>
    <t>Farm A</t>
  </si>
  <si>
    <t>Farm B</t>
  </si>
  <si>
    <t>Cashflow forecast for ABC Fruit Farms</t>
  </si>
  <si>
    <t>Number of trees</t>
  </si>
  <si>
    <t>Granny Smith</t>
  </si>
  <si>
    <t>Jonathon</t>
  </si>
  <si>
    <t>Nashi</t>
  </si>
  <si>
    <t>Farm</t>
  </si>
  <si>
    <t>Fruit</t>
  </si>
  <si>
    <t>Variety</t>
  </si>
  <si>
    <t>apple</t>
  </si>
  <si>
    <t>pear</t>
  </si>
  <si>
    <t>Expected fruit/tree</t>
  </si>
  <si>
    <t>Fixed Costs</t>
  </si>
  <si>
    <t>Variable Costs (per fruit)</t>
  </si>
  <si>
    <t>Expected revenue/fruit</t>
  </si>
  <si>
    <t>Head office</t>
  </si>
  <si>
    <t>Fruit/tree SD:</t>
  </si>
  <si>
    <t>Revenue/fruit SD:</t>
  </si>
  <si>
    <t>Expected volumes</t>
  </si>
  <si>
    <t>Variable costs</t>
  </si>
  <si>
    <t>Note - cannot copy and paste formulas between rows on this table</t>
  </si>
  <si>
    <t>Expected revenues</t>
  </si>
  <si>
    <t>Calculations</t>
  </si>
  <si>
    <t>Fixed costs</t>
  </si>
  <si>
    <t>Expected revenue</t>
  </si>
  <si>
    <t>Expected profit (EBITDA)</t>
  </si>
  <si>
    <t>Cashflow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</si>
</sst>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24"/>
      <color theme="1"/>
      <name val="Calibri"/>
      <scheme val="minor"/>
    </font>
    <font>
      <b/>
      <sz val="12"/>
      <color rgb="FF0000FF"/>
      <name val="Calibri"/>
      <scheme val="minor"/>
    </font>
    <font>
      <i/>
      <sz val="12"/>
      <color theme="1" tint="0.499984740745262"/>
      <name val="Calibri"/>
      <scheme val="minor"/>
    </font>
    <font>
      <sz val="16"/>
      <color theme="9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3" fontId="0" fillId="0" borderId="0" xfId="0" applyNumberFormat="1"/>
    <xf numFmtId="9" fontId="0" fillId="0" borderId="0" xfId="0" applyNumberFormat="1"/>
    <xf numFmtId="2" fontId="0" fillId="0" borderId="0" xfId="0" applyNumberForma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</cellXfs>
  <cellStyles count="1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abSelected="1" workbookViewId="0">
      <selection activeCell="B6" sqref="B6:E11"/>
    </sheetView>
  </sheetViews>
  <sheetFormatPr baseColWidth="10" defaultRowHeight="15" x14ac:dyDescent="0"/>
  <cols>
    <col min="1" max="1" width="4.83203125" customWidth="1"/>
    <col min="2" max="2" width="20.83203125" customWidth="1"/>
    <col min="3" max="4" width="12.33203125" bestFit="1" customWidth="1"/>
    <col min="5" max="8" width="12" customWidth="1"/>
  </cols>
  <sheetData>
    <row r="1" spans="1:8" ht="30">
      <c r="A1" s="5" t="s">
        <v>3</v>
      </c>
    </row>
    <row r="3" spans="1:8" ht="20">
      <c r="A3" s="8" t="s">
        <v>0</v>
      </c>
    </row>
    <row r="5" spans="1:8">
      <c r="B5" s="6" t="s">
        <v>4</v>
      </c>
    </row>
    <row r="6" spans="1:8">
      <c r="B6" s="1" t="s">
        <v>8</v>
      </c>
      <c r="C6" s="1" t="s">
        <v>9</v>
      </c>
      <c r="D6" s="1" t="s">
        <v>10</v>
      </c>
      <c r="E6" s="1" t="s">
        <v>4</v>
      </c>
      <c r="F6" s="1"/>
    </row>
    <row r="7" spans="1:8">
      <c r="B7" t="s">
        <v>1</v>
      </c>
      <c r="C7" t="s">
        <v>11</v>
      </c>
      <c r="D7" t="s">
        <v>5</v>
      </c>
      <c r="E7">
        <v>100</v>
      </c>
    </row>
    <row r="8" spans="1:8">
      <c r="D8" t="s">
        <v>6</v>
      </c>
      <c r="E8">
        <v>200</v>
      </c>
    </row>
    <row r="9" spans="1:8">
      <c r="C9" t="s">
        <v>12</v>
      </c>
      <c r="D9" t="s">
        <v>7</v>
      </c>
      <c r="E9">
        <v>50</v>
      </c>
    </row>
    <row r="10" spans="1:8">
      <c r="B10" t="s">
        <v>2</v>
      </c>
      <c r="C10" t="s">
        <v>11</v>
      </c>
      <c r="D10" t="s">
        <v>5</v>
      </c>
      <c r="E10">
        <v>200</v>
      </c>
    </row>
    <row r="11" spans="1:8">
      <c r="D11" t="s">
        <v>6</v>
      </c>
      <c r="E11">
        <v>400</v>
      </c>
    </row>
    <row r="13" spans="1:8">
      <c r="B13" s="6" t="s">
        <v>13</v>
      </c>
    </row>
    <row r="14" spans="1:8">
      <c r="B14" s="1" t="s">
        <v>8</v>
      </c>
      <c r="C14" s="1" t="s">
        <v>9</v>
      </c>
      <c r="D14" s="1" t="s">
        <v>10</v>
      </c>
      <c r="E14" s="1">
        <v>2014</v>
      </c>
      <c r="F14" s="1">
        <v>2015</v>
      </c>
      <c r="G14" s="1">
        <v>2016</v>
      </c>
      <c r="H14" s="1">
        <v>2017</v>
      </c>
    </row>
    <row r="15" spans="1:8">
      <c r="B15" t="s">
        <v>1</v>
      </c>
      <c r="C15" t="s">
        <v>11</v>
      </c>
      <c r="D15" t="s">
        <v>5</v>
      </c>
      <c r="E15">
        <v>200</v>
      </c>
      <c r="F15">
        <v>220</v>
      </c>
      <c r="G15">
        <v>240</v>
      </c>
      <c r="H15">
        <v>250</v>
      </c>
    </row>
    <row r="16" spans="1:8">
      <c r="B16" t="s">
        <v>1</v>
      </c>
      <c r="C16" t="s">
        <v>11</v>
      </c>
      <c r="D16" t="s">
        <v>6</v>
      </c>
      <c r="E16">
        <v>150</v>
      </c>
      <c r="F16">
        <v>175</v>
      </c>
      <c r="G16">
        <v>200</v>
      </c>
      <c r="H16">
        <v>225</v>
      </c>
    </row>
    <row r="17" spans="2:8">
      <c r="B17" t="s">
        <v>1</v>
      </c>
      <c r="C17" t="s">
        <v>12</v>
      </c>
      <c r="D17" t="s">
        <v>7</v>
      </c>
      <c r="E17">
        <v>50</v>
      </c>
      <c r="F17">
        <v>55</v>
      </c>
      <c r="G17">
        <v>60</v>
      </c>
      <c r="H17">
        <v>60</v>
      </c>
    </row>
    <row r="18" spans="2:8">
      <c r="B18" t="s">
        <v>2</v>
      </c>
      <c r="C18" t="s">
        <v>11</v>
      </c>
      <c r="D18" t="s">
        <v>5</v>
      </c>
      <c r="E18">
        <v>160</v>
      </c>
      <c r="F18">
        <v>180</v>
      </c>
      <c r="G18">
        <v>200</v>
      </c>
      <c r="H18">
        <v>220</v>
      </c>
    </row>
    <row r="19" spans="2:8">
      <c r="B19" t="s">
        <v>2</v>
      </c>
      <c r="C19" t="s">
        <v>11</v>
      </c>
      <c r="D19" t="s">
        <v>6</v>
      </c>
      <c r="E19">
        <v>120</v>
      </c>
      <c r="F19">
        <v>150</v>
      </c>
      <c r="G19">
        <v>180</v>
      </c>
      <c r="H19">
        <v>200</v>
      </c>
    </row>
    <row r="21" spans="2:8">
      <c r="B21" s="6" t="s">
        <v>18</v>
      </c>
      <c r="C21" s="3">
        <v>0.15</v>
      </c>
    </row>
    <row r="23" spans="2:8">
      <c r="B23" s="6" t="s">
        <v>14</v>
      </c>
    </row>
    <row r="24" spans="2:8">
      <c r="B24" s="1" t="s">
        <v>8</v>
      </c>
      <c r="C24" s="1">
        <v>2014</v>
      </c>
      <c r="D24" s="1">
        <v>2015</v>
      </c>
      <c r="E24" s="1">
        <v>2016</v>
      </c>
      <c r="F24" s="1">
        <v>2017</v>
      </c>
    </row>
    <row r="25" spans="2:8">
      <c r="B25" t="s">
        <v>1</v>
      </c>
      <c r="C25" s="2">
        <v>30000</v>
      </c>
      <c r="D25" s="2">
        <v>30000</v>
      </c>
      <c r="E25" s="2">
        <v>30000</v>
      </c>
      <c r="F25" s="2">
        <v>30000</v>
      </c>
    </row>
    <row r="26" spans="2:8">
      <c r="B26" t="s">
        <v>17</v>
      </c>
      <c r="C26" s="2">
        <v>60000</v>
      </c>
      <c r="D26" s="2">
        <v>60000</v>
      </c>
      <c r="E26" s="2">
        <v>60000</v>
      </c>
      <c r="F26" s="2">
        <v>60000</v>
      </c>
    </row>
    <row r="28" spans="2:8">
      <c r="B28" s="6" t="s">
        <v>15</v>
      </c>
    </row>
    <row r="29" spans="2:8">
      <c r="B29" s="1" t="s">
        <v>8</v>
      </c>
      <c r="C29" s="1" t="s">
        <v>9</v>
      </c>
      <c r="D29" s="1">
        <v>2014</v>
      </c>
      <c r="E29" s="1">
        <v>2015</v>
      </c>
      <c r="F29" s="1">
        <v>2016</v>
      </c>
      <c r="G29" s="1">
        <v>2017</v>
      </c>
    </row>
    <row r="30" spans="2:8">
      <c r="B30" t="s">
        <v>1</v>
      </c>
      <c r="C30" t="s">
        <v>11</v>
      </c>
      <c r="D30">
        <v>0.15</v>
      </c>
      <c r="E30">
        <v>0.15</v>
      </c>
      <c r="F30">
        <v>0.15</v>
      </c>
      <c r="G30">
        <v>0.15</v>
      </c>
    </row>
    <row r="31" spans="2:8">
      <c r="C31" t="s">
        <v>12</v>
      </c>
      <c r="D31">
        <v>0.2</v>
      </c>
      <c r="E31">
        <v>0.2</v>
      </c>
      <c r="F31">
        <v>0.2</v>
      </c>
      <c r="G31">
        <v>0.2</v>
      </c>
    </row>
    <row r="32" spans="2:8">
      <c r="B32" t="s">
        <v>2</v>
      </c>
      <c r="C32" t="s">
        <v>11</v>
      </c>
      <c r="D32">
        <v>0.18</v>
      </c>
      <c r="E32">
        <v>0.18</v>
      </c>
      <c r="F32">
        <v>0.18</v>
      </c>
      <c r="G32">
        <v>0.18</v>
      </c>
    </row>
    <row r="35" spans="1:8">
      <c r="B35" s="6" t="s">
        <v>16</v>
      </c>
    </row>
    <row r="36" spans="1:8">
      <c r="B36" s="1" t="s">
        <v>9</v>
      </c>
      <c r="C36" s="1" t="s">
        <v>10</v>
      </c>
      <c r="D36" s="1">
        <v>2014</v>
      </c>
      <c r="E36" s="1">
        <v>2015</v>
      </c>
      <c r="F36" s="1">
        <v>2016</v>
      </c>
      <c r="G36" s="1">
        <v>2017</v>
      </c>
    </row>
    <row r="37" spans="1:8">
      <c r="B37" t="s">
        <v>11</v>
      </c>
      <c r="C37" t="s">
        <v>5</v>
      </c>
      <c r="D37">
        <v>0.9</v>
      </c>
      <c r="E37" s="4">
        <f>D37*1.04</f>
        <v>0.93600000000000005</v>
      </c>
      <c r="F37" s="4">
        <f t="shared" ref="F37:G37" si="0">E37*1.04</f>
        <v>0.97344000000000008</v>
      </c>
      <c r="G37" s="4">
        <f t="shared" si="0"/>
        <v>1.0123776000000002</v>
      </c>
    </row>
    <row r="38" spans="1:8">
      <c r="B38" t="s">
        <v>11</v>
      </c>
      <c r="C38" t="s">
        <v>6</v>
      </c>
      <c r="D38">
        <v>0.95</v>
      </c>
      <c r="E38" s="4">
        <f t="shared" ref="E38:G38" si="1">D38*1.04</f>
        <v>0.98799999999999999</v>
      </c>
      <c r="F38" s="4">
        <f t="shared" si="1"/>
        <v>1.02752</v>
      </c>
      <c r="G38" s="4">
        <f t="shared" si="1"/>
        <v>1.0686207999999999</v>
      </c>
    </row>
    <row r="39" spans="1:8">
      <c r="B39" t="s">
        <v>12</v>
      </c>
      <c r="C39" t="s">
        <v>7</v>
      </c>
      <c r="D39">
        <v>1</v>
      </c>
      <c r="E39" s="4">
        <f t="shared" ref="E39:G39" si="2">D39*1.04</f>
        <v>1.04</v>
      </c>
      <c r="F39" s="4">
        <f t="shared" si="2"/>
        <v>1.0816000000000001</v>
      </c>
      <c r="G39" s="4">
        <f t="shared" si="2"/>
        <v>1.1248640000000001</v>
      </c>
    </row>
    <row r="41" spans="1:8">
      <c r="B41" s="6" t="s">
        <v>19</v>
      </c>
      <c r="C41" s="3">
        <v>0.2</v>
      </c>
    </row>
    <row r="42" spans="1:8">
      <c r="B42" s="6"/>
      <c r="C42" s="3"/>
    </row>
    <row r="44" spans="1:8" ht="20">
      <c r="A44" s="8" t="s">
        <v>24</v>
      </c>
    </row>
    <row r="46" spans="1:8">
      <c r="B46" s="6" t="s">
        <v>20</v>
      </c>
    </row>
    <row r="47" spans="1:8">
      <c r="B47" s="1" t="s">
        <v>8</v>
      </c>
      <c r="C47" s="1" t="s">
        <v>9</v>
      </c>
      <c r="D47" s="1" t="s">
        <v>10</v>
      </c>
      <c r="E47" s="1">
        <v>2014</v>
      </c>
      <c r="F47" s="1">
        <v>2015</v>
      </c>
      <c r="G47" s="1">
        <v>2016</v>
      </c>
      <c r="H47" s="1">
        <v>2017</v>
      </c>
    </row>
    <row r="48" spans="1:8">
      <c r="B48" t="s">
        <v>1</v>
      </c>
      <c r="C48" t="s">
        <v>11</v>
      </c>
      <c r="D48" t="s">
        <v>5</v>
      </c>
      <c r="E48" s="2">
        <f t="shared" ref="E48:H52" si="3">E15*$E7</f>
        <v>20000</v>
      </c>
      <c r="F48" s="2">
        <f t="shared" si="3"/>
        <v>22000</v>
      </c>
      <c r="G48" s="2">
        <f t="shared" si="3"/>
        <v>24000</v>
      </c>
      <c r="H48" s="2">
        <f t="shared" si="3"/>
        <v>25000</v>
      </c>
    </row>
    <row r="49" spans="2:8">
      <c r="C49" t="s">
        <v>11</v>
      </c>
      <c r="D49" t="s">
        <v>6</v>
      </c>
      <c r="E49" s="2">
        <f t="shared" si="3"/>
        <v>30000</v>
      </c>
      <c r="F49" s="2">
        <f t="shared" si="3"/>
        <v>35000</v>
      </c>
      <c r="G49" s="2">
        <f t="shared" si="3"/>
        <v>40000</v>
      </c>
      <c r="H49" s="2">
        <f t="shared" si="3"/>
        <v>45000</v>
      </c>
    </row>
    <row r="50" spans="2:8">
      <c r="C50" t="s">
        <v>12</v>
      </c>
      <c r="D50" t="s">
        <v>7</v>
      </c>
      <c r="E50" s="2">
        <f t="shared" si="3"/>
        <v>2500</v>
      </c>
      <c r="F50" s="2">
        <f t="shared" si="3"/>
        <v>2750</v>
      </c>
      <c r="G50" s="2">
        <f t="shared" si="3"/>
        <v>3000</v>
      </c>
      <c r="H50" s="2">
        <f t="shared" si="3"/>
        <v>3000</v>
      </c>
    </row>
    <row r="51" spans="2:8">
      <c r="B51" t="s">
        <v>2</v>
      </c>
      <c r="C51" t="s">
        <v>11</v>
      </c>
      <c r="D51" t="s">
        <v>5</v>
      </c>
      <c r="E51" s="2">
        <f t="shared" si="3"/>
        <v>32000</v>
      </c>
      <c r="F51" s="2">
        <f t="shared" si="3"/>
        <v>36000</v>
      </c>
      <c r="G51" s="2">
        <f t="shared" si="3"/>
        <v>40000</v>
      </c>
      <c r="H51" s="2">
        <f t="shared" si="3"/>
        <v>44000</v>
      </c>
    </row>
    <row r="52" spans="2:8">
      <c r="C52" t="s">
        <v>11</v>
      </c>
      <c r="D52" t="s">
        <v>6</v>
      </c>
      <c r="E52" s="2">
        <f t="shared" si="3"/>
        <v>48000</v>
      </c>
      <c r="F52" s="2">
        <f t="shared" si="3"/>
        <v>60000</v>
      </c>
      <c r="G52" s="2">
        <f t="shared" si="3"/>
        <v>72000</v>
      </c>
      <c r="H52" s="2">
        <f t="shared" si="3"/>
        <v>80000</v>
      </c>
    </row>
    <row r="54" spans="2:8">
      <c r="B54" s="6" t="s">
        <v>21</v>
      </c>
    </row>
    <row r="55" spans="2:8">
      <c r="B55" s="1" t="s">
        <v>8</v>
      </c>
      <c r="C55" s="1" t="s">
        <v>9</v>
      </c>
      <c r="D55" s="1" t="s">
        <v>10</v>
      </c>
      <c r="E55" s="1">
        <v>2014</v>
      </c>
      <c r="F55" s="1">
        <v>2015</v>
      </c>
      <c r="G55" s="1">
        <v>2016</v>
      </c>
      <c r="H55" s="1">
        <v>2017</v>
      </c>
    </row>
    <row r="56" spans="2:8">
      <c r="B56" t="s">
        <v>1</v>
      </c>
      <c r="C56" t="s">
        <v>11</v>
      </c>
      <c r="D56" t="s">
        <v>5</v>
      </c>
      <c r="E56" s="2">
        <f>-E48*D30</f>
        <v>-3000</v>
      </c>
      <c r="F56" s="2">
        <f t="shared" ref="F56:H56" si="4">-F48*E30</f>
        <v>-3300</v>
      </c>
      <c r="G56" s="2">
        <f t="shared" si="4"/>
        <v>-3600</v>
      </c>
      <c r="H56" s="2">
        <f t="shared" si="4"/>
        <v>-3750</v>
      </c>
    </row>
    <row r="57" spans="2:8">
      <c r="C57" t="s">
        <v>11</v>
      </c>
      <c r="D57" t="s">
        <v>6</v>
      </c>
      <c r="E57" s="2">
        <f>-E49*D30</f>
        <v>-4500</v>
      </c>
      <c r="F57" s="2">
        <f t="shared" ref="F57:H57" si="5">-F49*E30</f>
        <v>-5250</v>
      </c>
      <c r="G57" s="2">
        <f t="shared" si="5"/>
        <v>-6000</v>
      </c>
      <c r="H57" s="2">
        <f t="shared" si="5"/>
        <v>-6750</v>
      </c>
    </row>
    <row r="58" spans="2:8">
      <c r="C58" t="s">
        <v>12</v>
      </c>
      <c r="D58" t="s">
        <v>7</v>
      </c>
      <c r="E58" s="2">
        <f>-E50*D31</f>
        <v>-500</v>
      </c>
      <c r="F58" s="2">
        <f t="shared" ref="F58:H58" si="6">-F50*E31</f>
        <v>-550</v>
      </c>
      <c r="G58" s="2">
        <f t="shared" si="6"/>
        <v>-600</v>
      </c>
      <c r="H58" s="2">
        <f t="shared" si="6"/>
        <v>-600</v>
      </c>
    </row>
    <row r="59" spans="2:8">
      <c r="B59" t="s">
        <v>2</v>
      </c>
      <c r="C59" t="s">
        <v>11</v>
      </c>
      <c r="D59" t="s">
        <v>5</v>
      </c>
      <c r="E59" s="2">
        <f>-E51*D32</f>
        <v>-5760</v>
      </c>
      <c r="F59" s="2">
        <f t="shared" ref="F59:H59" si="7">-F51*E32</f>
        <v>-6480</v>
      </c>
      <c r="G59" s="2">
        <f t="shared" si="7"/>
        <v>-7200</v>
      </c>
      <c r="H59" s="2">
        <f t="shared" si="7"/>
        <v>-7920</v>
      </c>
    </row>
    <row r="60" spans="2:8">
      <c r="C60" t="s">
        <v>11</v>
      </c>
      <c r="D60" t="s">
        <v>6</v>
      </c>
      <c r="E60" s="2">
        <f>-E52*D32</f>
        <v>-8640</v>
      </c>
      <c r="F60" s="2">
        <f t="shared" ref="F60:H60" si="8">-F52*E32</f>
        <v>-10800</v>
      </c>
      <c r="G60" s="2">
        <f t="shared" si="8"/>
        <v>-12960</v>
      </c>
      <c r="H60" s="2">
        <f t="shared" si="8"/>
        <v>-14400</v>
      </c>
    </row>
    <row r="61" spans="2:8">
      <c r="B61" s="7" t="s">
        <v>22</v>
      </c>
    </row>
    <row r="63" spans="2:8">
      <c r="B63" s="6" t="s">
        <v>23</v>
      </c>
    </row>
    <row r="64" spans="2:8">
      <c r="B64" s="1" t="s">
        <v>8</v>
      </c>
      <c r="C64" s="1" t="s">
        <v>9</v>
      </c>
      <c r="D64" s="1" t="s">
        <v>10</v>
      </c>
      <c r="E64" s="1">
        <v>2014</v>
      </c>
      <c r="F64" s="1">
        <v>2015</v>
      </c>
      <c r="G64" s="1">
        <v>2016</v>
      </c>
      <c r="H64" s="1">
        <v>2017</v>
      </c>
    </row>
    <row r="65" spans="1:8">
      <c r="B65" t="s">
        <v>1</v>
      </c>
      <c r="C65" t="s">
        <v>11</v>
      </c>
      <c r="D65" t="s">
        <v>5</v>
      </c>
      <c r="E65" s="2">
        <f>E48*D37</f>
        <v>18000</v>
      </c>
      <c r="F65" s="2">
        <f t="shared" ref="F65:H65" si="9">F48*E37</f>
        <v>20592</v>
      </c>
      <c r="G65" s="2">
        <f t="shared" si="9"/>
        <v>23362.560000000001</v>
      </c>
      <c r="H65" s="2">
        <f t="shared" si="9"/>
        <v>25309.440000000006</v>
      </c>
    </row>
    <row r="66" spans="1:8">
      <c r="C66" t="s">
        <v>11</v>
      </c>
      <c r="D66" t="s">
        <v>6</v>
      </c>
      <c r="E66" s="2">
        <f t="shared" ref="E66:H66" si="10">E49*D38</f>
        <v>28500</v>
      </c>
      <c r="F66" s="2">
        <f t="shared" si="10"/>
        <v>34580</v>
      </c>
      <c r="G66" s="2">
        <f t="shared" si="10"/>
        <v>41100.800000000003</v>
      </c>
      <c r="H66" s="2">
        <f t="shared" si="10"/>
        <v>48087.935999999994</v>
      </c>
    </row>
    <row r="67" spans="1:8">
      <c r="C67" t="s">
        <v>12</v>
      </c>
      <c r="D67" t="s">
        <v>7</v>
      </c>
      <c r="E67" s="2">
        <f t="shared" ref="E67:H67" si="11">E50*D39</f>
        <v>2500</v>
      </c>
      <c r="F67" s="2">
        <f t="shared" si="11"/>
        <v>2860</v>
      </c>
      <c r="G67" s="2">
        <f t="shared" si="11"/>
        <v>3244.8</v>
      </c>
      <c r="H67" s="2">
        <f t="shared" si="11"/>
        <v>3374.5920000000001</v>
      </c>
    </row>
    <row r="68" spans="1:8">
      <c r="B68" t="s">
        <v>2</v>
      </c>
      <c r="C68" t="s">
        <v>11</v>
      </c>
      <c r="D68" t="s">
        <v>5</v>
      </c>
      <c r="E68" s="2">
        <f>E51*D37</f>
        <v>28800</v>
      </c>
      <c r="F68" s="2">
        <f t="shared" ref="F68:H68" si="12">F51*E37</f>
        <v>33696</v>
      </c>
      <c r="G68" s="2">
        <f t="shared" si="12"/>
        <v>38937.600000000006</v>
      </c>
      <c r="H68" s="2">
        <f t="shared" si="12"/>
        <v>44544.614400000006</v>
      </c>
    </row>
    <row r="69" spans="1:8">
      <c r="C69" t="s">
        <v>11</v>
      </c>
      <c r="D69" t="s">
        <v>6</v>
      </c>
      <c r="E69" s="2">
        <f t="shared" ref="E69:H69" si="13">E52*D38</f>
        <v>45600</v>
      </c>
      <c r="F69" s="2">
        <f t="shared" si="13"/>
        <v>59280</v>
      </c>
      <c r="G69" s="2">
        <f t="shared" si="13"/>
        <v>73981.440000000002</v>
      </c>
      <c r="H69" s="2">
        <f t="shared" si="13"/>
        <v>85489.66399999999</v>
      </c>
    </row>
    <row r="70" spans="1:8">
      <c r="B70" s="7" t="s">
        <v>22</v>
      </c>
    </row>
    <row r="73" spans="1:8" ht="20">
      <c r="A73" s="8" t="s">
        <v>28</v>
      </c>
    </row>
    <row r="74" spans="1:8">
      <c r="C74" s="1">
        <v>2014</v>
      </c>
      <c r="D74" s="1">
        <v>2015</v>
      </c>
      <c r="E74" s="1">
        <v>2016</v>
      </c>
      <c r="F74" s="1">
        <v>2017</v>
      </c>
    </row>
    <row r="75" spans="1:8">
      <c r="B75" t="s">
        <v>26</v>
      </c>
      <c r="C75" s="2">
        <f>SUM(E65:E69)</f>
        <v>123400</v>
      </c>
      <c r="D75" s="2">
        <f t="shared" ref="D75:F75" si="14">SUM(F65:F69)</f>
        <v>151008</v>
      </c>
      <c r="E75" s="2">
        <f t="shared" si="14"/>
        <v>180627.20000000001</v>
      </c>
      <c r="F75" s="2">
        <f t="shared" si="14"/>
        <v>206806.2464</v>
      </c>
    </row>
    <row r="76" spans="1:8">
      <c r="B76" t="s">
        <v>21</v>
      </c>
      <c r="C76" s="2">
        <f>SUM(E56:E60)</f>
        <v>-22400</v>
      </c>
      <c r="D76" s="2">
        <f t="shared" ref="D76:F76" si="15">SUM(F56:F60)</f>
        <v>-26380</v>
      </c>
      <c r="E76" s="2">
        <f t="shared" si="15"/>
        <v>-30360</v>
      </c>
      <c r="F76" s="2">
        <f t="shared" si="15"/>
        <v>-33420</v>
      </c>
    </row>
    <row r="77" spans="1:8">
      <c r="B77" t="s">
        <v>25</v>
      </c>
      <c r="C77" s="2">
        <f>-SUM(C25:C26)</f>
        <v>-90000</v>
      </c>
      <c r="D77" s="2">
        <f t="shared" ref="D77:F77" si="16">-SUM(D25:D26)</f>
        <v>-90000</v>
      </c>
      <c r="E77" s="2">
        <f t="shared" si="16"/>
        <v>-90000</v>
      </c>
      <c r="F77" s="2">
        <f t="shared" si="16"/>
        <v>-90000</v>
      </c>
    </row>
    <row r="79" spans="1:8">
      <c r="B79" t="s">
        <v>27</v>
      </c>
      <c r="C79" s="2">
        <f>SUM(C75:C77)</f>
        <v>11000</v>
      </c>
      <c r="D79" s="2">
        <f t="shared" ref="D79:F79" si="17">SUM(D75:D77)</f>
        <v>34628</v>
      </c>
      <c r="E79" s="2">
        <f t="shared" si="17"/>
        <v>60267.200000000012</v>
      </c>
      <c r="F79" s="2">
        <f t="shared" si="17"/>
        <v>83386.246400000004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Arthur Street</dc:creator>
  <cp:lastModifiedBy>Arthur Street</cp:lastModifiedBy>
  <dcterms:created xsi:type="dcterms:W3CDTF">2014-04-28T23:14:35Z</dcterms:created>
  <dcterms:modified xsi:type="dcterms:W3CDTF">2014-05-21T03:59:17Z</dcterms:modified>
</cp:coreProperties>
</file>